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83" windowWidth="18180" windowHeight="8423"/>
  </bookViews>
  <sheets>
    <sheet name="TAX CALCULATOR  " sheetId="1" r:id="rId1"/>
  </sheets>
  <definedNames>
    <definedName name="_xlnm.Print_Area" localSheetId="0">'TAX CALCULATOR  '!$A$1:$W$24</definedName>
  </definedNames>
  <calcPr calcId="124519"/>
</workbook>
</file>

<file path=xl/calcChain.xml><?xml version="1.0" encoding="utf-8"?>
<calcChain xmlns="http://schemas.openxmlformats.org/spreadsheetml/2006/main">
  <c r="P16" i="1"/>
  <c r="S14"/>
  <c r="T14" s="1"/>
  <c r="R14"/>
  <c r="O14"/>
  <c r="M14" s="1"/>
  <c r="N14"/>
  <c r="U13"/>
  <c r="T13"/>
  <c r="S13"/>
  <c r="V13" s="1"/>
  <c r="R13"/>
  <c r="O13"/>
  <c r="M13" s="1"/>
  <c r="N13"/>
  <c r="F13"/>
  <c r="H13" s="1"/>
  <c r="S12"/>
  <c r="O12"/>
  <c r="N12"/>
  <c r="M12" s="1"/>
  <c r="M16" s="1"/>
  <c r="H12"/>
  <c r="U11"/>
  <c r="U12" s="1"/>
  <c r="T11"/>
  <c r="T12" s="1"/>
  <c r="V12" s="1"/>
  <c r="V16" l="1"/>
  <c r="S16"/>
  <c r="R19" s="1"/>
  <c r="V14"/>
  <c r="F14"/>
  <c r="H14" s="1"/>
  <c r="U14"/>
</calcChain>
</file>

<file path=xl/sharedStrings.xml><?xml version="1.0" encoding="utf-8"?>
<sst xmlns="http://schemas.openxmlformats.org/spreadsheetml/2006/main" count="73" uniqueCount="67">
  <si>
    <t xml:space="preserve">PROJECT </t>
  </si>
  <si>
    <t xml:space="preserve">Project Code </t>
  </si>
  <si>
    <t>GOKARN - KARNATAKA</t>
  </si>
  <si>
    <t xml:space="preserve">ORDER </t>
  </si>
  <si>
    <t xml:space="preserve">ORDER DETAILS </t>
  </si>
  <si>
    <t>90086 52046</t>
  </si>
  <si>
    <t xml:space="preserve">KONSTRUCT </t>
  </si>
  <si>
    <t xml:space="preserve">DELIVERY ON SITE </t>
  </si>
  <si>
    <t>63637 51731</t>
  </si>
  <si>
    <t xml:space="preserve">96 Gouri Shirur Park Vidyanagar </t>
  </si>
  <si>
    <t xml:space="preserve"> </t>
  </si>
  <si>
    <t xml:space="preserve">Hubli 21 Karnataka </t>
  </si>
  <si>
    <t>TO</t>
  </si>
  <si>
    <t xml:space="preserve">HINDWARE </t>
  </si>
  <si>
    <t xml:space="preserve">COPORATE OFFICE - HUBLI </t>
  </si>
  <si>
    <t>QUOTATION - email.</t>
  </si>
  <si>
    <t xml:space="preserve">BILL IN FAVOUR OF </t>
  </si>
  <si>
    <t>GSTIN</t>
  </si>
  <si>
    <r>
      <t xml:space="preserve">29 </t>
    </r>
    <r>
      <rPr>
        <b/>
        <sz val="11"/>
        <color rgb="FFFF0000"/>
        <rFont val="Arial Narrow"/>
        <family val="2"/>
      </rPr>
      <t>AA</t>
    </r>
    <r>
      <rPr>
        <b/>
        <sz val="11"/>
        <color theme="1"/>
        <rFont val="Arial Narrow"/>
        <family val="2"/>
      </rPr>
      <t xml:space="preserve"> QFS </t>
    </r>
    <r>
      <rPr>
        <b/>
        <sz val="11"/>
        <color rgb="FFFF0000"/>
        <rFont val="Arial Narrow"/>
        <family val="2"/>
      </rPr>
      <t>1509</t>
    </r>
    <r>
      <rPr>
        <b/>
        <sz val="11"/>
        <color theme="1"/>
        <rFont val="Arial Narrow"/>
        <family val="2"/>
      </rPr>
      <t xml:space="preserve"> N1ZJ</t>
    </r>
  </si>
  <si>
    <t>NAME</t>
  </si>
  <si>
    <t>SHRI KENGAL PARAMESHWARI ENTERPRISES</t>
  </si>
  <si>
    <t xml:space="preserve">CATALOG MRP  </t>
  </si>
  <si>
    <t xml:space="preserve">NEW -PROJECT PRICING </t>
  </si>
  <si>
    <t xml:space="preserve">SL NO </t>
  </si>
  <si>
    <t xml:space="preserve">AREA </t>
  </si>
  <si>
    <t>CODE</t>
  </si>
  <si>
    <t xml:space="preserve">USAGE </t>
  </si>
  <si>
    <t>DETAILS</t>
  </si>
  <si>
    <t xml:space="preserve">Number </t>
  </si>
  <si>
    <t>QTY  / APT</t>
  </si>
  <si>
    <t xml:space="preserve">Total Qty </t>
  </si>
  <si>
    <t xml:space="preserve">REMARKS </t>
  </si>
  <si>
    <t xml:space="preserve">PRODUCT PRICE </t>
  </si>
  <si>
    <t xml:space="preserve">PROFIT </t>
  </si>
  <si>
    <t>TAX</t>
  </si>
  <si>
    <t xml:space="preserve">MAXIMUM RETAIL PRICE </t>
  </si>
  <si>
    <t xml:space="preserve">Discount  </t>
  </si>
  <si>
    <t xml:space="preserve">New PRODUCT PRICE </t>
  </si>
  <si>
    <t xml:space="preserve">CORPORATE PRICE </t>
  </si>
  <si>
    <t>A</t>
  </si>
  <si>
    <t>B</t>
  </si>
  <si>
    <t>C</t>
  </si>
  <si>
    <t>D</t>
  </si>
  <si>
    <t>E</t>
  </si>
  <si>
    <t>F = D x E</t>
  </si>
  <si>
    <t>G = F X PRT</t>
  </si>
  <si>
    <t>H = F X TAX</t>
  </si>
  <si>
    <t>J = F+G+H</t>
  </si>
  <si>
    <t xml:space="preserve">ORDER -1 </t>
  </si>
  <si>
    <t xml:space="preserve">PRODUCT 1 </t>
  </si>
  <si>
    <t>F530020CP</t>
  </si>
  <si>
    <t>WALL MIXER WITH PROVISION FOR OVERHEAD SHOWER WITH 115 MM LONG BEND PIPE</t>
  </si>
  <si>
    <t>MOCK UP</t>
  </si>
  <si>
    <t xml:space="preserve">PRODUCT 2 </t>
  </si>
  <si>
    <t>F530002CP</t>
  </si>
  <si>
    <t>PILLAR COCK TALL</t>
  </si>
  <si>
    <t>ANGLE VALVE (STARC)</t>
  </si>
  <si>
    <t>F530043CP</t>
  </si>
  <si>
    <t>ANGLE VALVE ECO</t>
  </si>
  <si>
    <t>EFFECTIVE DISCOUNT</t>
  </si>
  <si>
    <t xml:space="preserve">Kindly Comply to Tax calculations as per the  Regulations  </t>
  </si>
  <si>
    <t xml:space="preserve">Product price + TAX + Profit  = MRP </t>
  </si>
  <si>
    <t xml:space="preserve">All discounts provided  , shall be on product price + Profits + applicable  Tax  </t>
  </si>
  <si>
    <t xml:space="preserve">Tax Calculator </t>
  </si>
  <si>
    <t>https://www.konstruct.pw/k-bim</t>
  </si>
  <si>
    <t xml:space="preserve">Any Discrpancies to be bought to the Notice of Engineer  / Kalmane   </t>
  </si>
  <si>
    <t xml:space="preserve">Electronic Document  - Signature not required </t>
  </si>
</sst>
</file>

<file path=xl/styles.xml><?xml version="1.0" encoding="utf-8"?>
<styleSheet xmlns="http://schemas.openxmlformats.org/spreadsheetml/2006/main">
  <numFmts count="3">
    <numFmt numFmtId="164" formatCode="0\ &quot;No&quot;"/>
    <numFmt numFmtId="165" formatCode="[$₹-460]\ #,##0"/>
    <numFmt numFmtId="166" formatCode="0\ &quot;Sft&quot;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  <font>
      <b/>
      <sz val="16"/>
      <color theme="1"/>
      <name val="Arial Narrow"/>
      <family val="2"/>
    </font>
    <font>
      <b/>
      <sz val="48"/>
      <color theme="1"/>
      <name val="Arial Narrow"/>
      <family val="2"/>
    </font>
    <font>
      <sz val="10"/>
      <color theme="1"/>
      <name val="Arial Narrow"/>
      <family val="2"/>
    </font>
    <font>
      <b/>
      <sz val="26"/>
      <color rgb="FFFF0000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6"/>
      <color theme="1"/>
      <name val="Arial Narrow"/>
      <family val="2"/>
    </font>
    <font>
      <b/>
      <sz val="16"/>
      <color rgb="FFFF0000"/>
      <name val="Arial Narrow"/>
      <family val="2"/>
    </font>
    <font>
      <sz val="8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16"/>
      <color theme="5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1"/>
      <color indexed="8"/>
      <name val="Calibri"/>
      <family val="2"/>
      <scheme val="minor"/>
    </font>
    <font>
      <b/>
      <sz val="12"/>
      <color rgb="FFFF0000"/>
      <name val="Arial Narrow"/>
      <family val="2"/>
    </font>
    <font>
      <sz val="14"/>
      <color rgb="FF0070C0"/>
      <name val="Arial Narrow"/>
      <family val="2"/>
    </font>
    <font>
      <b/>
      <sz val="24"/>
      <color theme="4" tint="-0.249977111117893"/>
      <name val="Arial Narrow"/>
      <family val="2"/>
    </font>
    <font>
      <sz val="22"/>
      <color theme="5" tint="-0.249977111117893"/>
      <name val="Arial Narrow"/>
      <family val="2"/>
    </font>
    <font>
      <sz val="14"/>
      <color rgb="FFFF0000"/>
      <name val="Arial Narrow"/>
      <family val="2"/>
    </font>
    <font>
      <sz val="20"/>
      <color rgb="FFFF0000"/>
      <name val="Arial Narrow"/>
      <family val="2"/>
    </font>
    <font>
      <u/>
      <sz val="7.7"/>
      <color theme="10"/>
      <name val="Calibri"/>
      <family val="2"/>
    </font>
    <font>
      <sz val="22"/>
      <color theme="7" tint="-0.24997711111789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2" fillId="0" borderId="7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/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9" fontId="13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vertical="center" wrapText="1"/>
    </xf>
    <xf numFmtId="9" fontId="14" fillId="5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17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2" fillId="0" borderId="12" xfId="0" applyFont="1" applyBorder="1"/>
    <xf numFmtId="166" fontId="2" fillId="0" borderId="12" xfId="0" applyNumberFormat="1" applyFont="1" applyBorder="1" applyAlignment="1">
      <alignment horizontal="center"/>
    </xf>
    <xf numFmtId="166" fontId="20" fillId="0" borderId="12" xfId="0" applyNumberFormat="1" applyFont="1" applyBorder="1" applyAlignment="1">
      <alignment horizontal="center"/>
    </xf>
    <xf numFmtId="17" fontId="2" fillId="0" borderId="12" xfId="0" applyNumberFormat="1" applyFont="1" applyBorder="1" applyAlignment="1">
      <alignment horizontal="center"/>
    </xf>
    <xf numFmtId="165" fontId="21" fillId="0" borderId="4" xfId="0" applyNumberFormat="1" applyFont="1" applyBorder="1" applyAlignment="1">
      <alignment vertical="top"/>
    </xf>
    <xf numFmtId="165" fontId="22" fillId="0" borderId="4" xfId="0" applyNumberFormat="1" applyFont="1" applyBorder="1" applyAlignment="1">
      <alignment horizontal="center" vertical="center"/>
    </xf>
    <xf numFmtId="10" fontId="23" fillId="0" borderId="4" xfId="0" applyNumberFormat="1" applyFont="1" applyBorder="1" applyAlignment="1">
      <alignment horizontal="center" vertical="center"/>
    </xf>
    <xf numFmtId="165" fontId="24" fillId="0" borderId="4" xfId="0" applyNumberFormat="1" applyFont="1" applyBorder="1" applyAlignment="1">
      <alignment vertical="top"/>
    </xf>
    <xf numFmtId="165" fontId="25" fillId="0" borderId="4" xfId="0" applyNumberFormat="1" applyFont="1" applyBorder="1"/>
    <xf numFmtId="0" fontId="2" fillId="0" borderId="0" xfId="0" applyFont="1" applyAlignment="1">
      <alignment horizontal="right"/>
    </xf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6" fillId="0" borderId="0" xfId="2" applyAlignment="1" applyProtection="1"/>
    <xf numFmtId="0" fontId="2" fillId="0" borderId="2" xfId="0" applyFont="1" applyBorder="1" applyAlignment="1">
      <alignment horizontal="center" vertical="center"/>
    </xf>
    <xf numFmtId="9" fontId="27" fillId="0" borderId="4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12</xdr:row>
      <xdr:rowOff>47625</xdr:rowOff>
    </xdr:from>
    <xdr:to>
      <xdr:col>1</xdr:col>
      <xdr:colOff>1376363</xdr:colOff>
      <xdr:row>13</xdr:row>
      <xdr:rowOff>1890</xdr:rowOff>
    </xdr:to>
    <xdr:pic>
      <xdr:nvPicPr>
        <xdr:cNvPr id="2" name="Picture 3" descr="starc piller cock lo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8" y="4852988"/>
          <a:ext cx="1243013" cy="787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52388</xdr:colOff>
      <xdr:row>11</xdr:row>
      <xdr:rowOff>28575</xdr:rowOff>
    </xdr:from>
    <xdr:to>
      <xdr:col>1</xdr:col>
      <xdr:colOff>1376363</xdr:colOff>
      <xdr:row>12</xdr:row>
      <xdr:rowOff>1892</xdr:rowOff>
    </xdr:to>
    <xdr:pic>
      <xdr:nvPicPr>
        <xdr:cNvPr id="3" name="Picture 7" descr="STARC BASIN MIXTURE REGULAR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6" y="4000500"/>
          <a:ext cx="1323975" cy="8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onstruct.pw/k-bi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view="pageBreakPreview" zoomScale="40" zoomScaleSheetLayoutView="40" zoomScalePageLayoutView="70" workbookViewId="0">
      <selection activeCell="R30" sqref="R30"/>
    </sheetView>
  </sheetViews>
  <sheetFormatPr defaultColWidth="18.19921875" defaultRowHeight="15"/>
  <cols>
    <col min="1" max="1" width="5" style="1" customWidth="1"/>
    <col min="2" max="2" width="22.796875" style="2" customWidth="1"/>
    <col min="3" max="3" width="22.46484375" style="2" customWidth="1"/>
    <col min="4" max="4" width="19.796875" style="2" customWidth="1"/>
    <col min="5" max="5" width="17" style="1" customWidth="1"/>
    <col min="6" max="6" width="10.1328125" style="2" customWidth="1"/>
    <col min="7" max="7" width="8.53125" style="2" customWidth="1"/>
    <col min="8" max="8" width="8.9296875" style="2" customWidth="1"/>
    <col min="9" max="9" width="8.33203125" style="1" customWidth="1"/>
    <col min="10" max="10" width="14.46484375" style="1" customWidth="1"/>
    <col min="11" max="11" width="13.1328125" style="2" customWidth="1"/>
    <col min="12" max="12" width="6.86328125" style="2" customWidth="1"/>
    <col min="13" max="13" width="15" style="2" customWidth="1"/>
    <col min="14" max="15" width="12.3984375" style="2" customWidth="1"/>
    <col min="16" max="17" width="17" style="2" customWidth="1"/>
    <col min="18" max="18" width="12.46484375" style="2" customWidth="1"/>
    <col min="19" max="21" width="13.6640625" style="2" customWidth="1"/>
    <col min="22" max="22" width="18.19921875" style="2"/>
    <col min="23" max="23" width="5" style="2" customWidth="1"/>
    <col min="24" max="16384" width="18.19921875" style="2"/>
  </cols>
  <sheetData>
    <row r="1" spans="1:25" ht="8.25" customHeight="1"/>
    <row r="2" spans="1:25" ht="24.4" customHeight="1">
      <c r="A2" s="3" t="s">
        <v>0</v>
      </c>
      <c r="B2" s="4"/>
      <c r="C2" s="4"/>
      <c r="D2" s="5"/>
      <c r="E2" s="6" t="s">
        <v>1</v>
      </c>
      <c r="F2" s="7">
        <v>567</v>
      </c>
      <c r="G2" s="8" t="s">
        <v>2</v>
      </c>
      <c r="H2" s="9"/>
      <c r="I2" s="9"/>
      <c r="J2" s="9"/>
      <c r="K2" s="10"/>
    </row>
    <row r="3" spans="1:25">
      <c r="A3" s="11" t="s">
        <v>3</v>
      </c>
      <c r="B3" s="11"/>
      <c r="C3" s="11"/>
      <c r="D3" s="11"/>
      <c r="E3" s="12" t="s">
        <v>4</v>
      </c>
      <c r="F3" s="12"/>
      <c r="G3" s="12" t="s">
        <v>5</v>
      </c>
      <c r="H3" s="12"/>
      <c r="I3" s="13" t="s">
        <v>6</v>
      </c>
      <c r="J3" s="14"/>
      <c r="K3" s="15">
        <v>44986</v>
      </c>
    </row>
    <row r="4" spans="1:25">
      <c r="A4" s="11"/>
      <c r="B4" s="11"/>
      <c r="C4" s="11"/>
      <c r="D4" s="11"/>
      <c r="E4" s="12" t="s">
        <v>7</v>
      </c>
      <c r="F4" s="12"/>
      <c r="G4" s="12" t="s">
        <v>8</v>
      </c>
      <c r="H4" s="12"/>
      <c r="I4" s="16" t="s">
        <v>9</v>
      </c>
      <c r="J4" s="17"/>
      <c r="K4" s="12"/>
    </row>
    <row r="5" spans="1:25">
      <c r="A5" s="11"/>
      <c r="B5" s="11"/>
      <c r="C5" s="11"/>
      <c r="D5" s="11"/>
      <c r="E5" s="18" t="s">
        <v>10</v>
      </c>
      <c r="F5" s="12"/>
      <c r="G5" s="12"/>
      <c r="H5" s="12"/>
      <c r="I5" s="13" t="s">
        <v>11</v>
      </c>
      <c r="J5" s="14"/>
      <c r="K5" s="12"/>
    </row>
    <row r="6" spans="1:25" ht="32.25">
      <c r="A6" s="19" t="s">
        <v>12</v>
      </c>
      <c r="B6" s="20"/>
      <c r="C6" s="21" t="s">
        <v>13</v>
      </c>
      <c r="D6" s="21"/>
      <c r="E6" s="22" t="s">
        <v>14</v>
      </c>
      <c r="F6" s="22"/>
      <c r="G6" s="22"/>
      <c r="H6" s="23" t="s">
        <v>15</v>
      </c>
      <c r="I6" s="23"/>
      <c r="J6" s="23"/>
      <c r="K6" s="24"/>
    </row>
    <row r="7" spans="1:25" ht="27.75" customHeight="1">
      <c r="A7" s="25" t="s">
        <v>16</v>
      </c>
      <c r="B7" s="26"/>
      <c r="C7" s="27" t="s">
        <v>17</v>
      </c>
      <c r="D7" s="28" t="s">
        <v>18</v>
      </c>
      <c r="E7" s="27" t="s">
        <v>19</v>
      </c>
      <c r="F7" s="29" t="s">
        <v>20</v>
      </c>
      <c r="G7" s="29"/>
      <c r="H7" s="29"/>
      <c r="I7" s="29"/>
      <c r="J7" s="28"/>
      <c r="K7" s="30"/>
    </row>
    <row r="8" spans="1:25" ht="24.75">
      <c r="A8" s="31"/>
      <c r="B8" s="32"/>
      <c r="C8" s="33"/>
      <c r="D8" s="33"/>
      <c r="E8" s="33"/>
      <c r="F8" s="34"/>
      <c r="G8" s="34"/>
      <c r="H8" s="34"/>
      <c r="I8" s="33"/>
      <c r="J8" s="33"/>
      <c r="K8" s="35"/>
      <c r="M8" s="36" t="s">
        <v>21</v>
      </c>
      <c r="N8" s="36"/>
      <c r="O8" s="36"/>
      <c r="P8" s="36"/>
      <c r="R8" s="37" t="s">
        <v>22</v>
      </c>
      <c r="S8" s="37"/>
      <c r="T8" s="37"/>
      <c r="U8" s="37"/>
      <c r="V8" s="37"/>
    </row>
    <row r="9" spans="1:25" s="40" customFormat="1" ht="101.25" customHeight="1">
      <c r="A9" s="38" t="s">
        <v>23</v>
      </c>
      <c r="B9" s="39" t="s">
        <v>24</v>
      </c>
      <c r="C9" s="39" t="s">
        <v>25</v>
      </c>
      <c r="D9" s="39" t="s">
        <v>26</v>
      </c>
      <c r="E9" s="38" t="s">
        <v>27</v>
      </c>
      <c r="F9" s="38" t="s">
        <v>28</v>
      </c>
      <c r="G9" s="38" t="s">
        <v>29</v>
      </c>
      <c r="H9" s="38" t="s">
        <v>30</v>
      </c>
      <c r="I9" s="38"/>
      <c r="J9" s="38"/>
      <c r="K9" s="39" t="s">
        <v>31</v>
      </c>
      <c r="M9" s="41" t="s">
        <v>32</v>
      </c>
      <c r="N9" s="41" t="s">
        <v>33</v>
      </c>
      <c r="O9" s="42" t="s">
        <v>34</v>
      </c>
      <c r="P9" s="42" t="s">
        <v>35</v>
      </c>
      <c r="Q9" s="2"/>
      <c r="R9" s="43" t="s">
        <v>36</v>
      </c>
      <c r="S9" s="44" t="s">
        <v>37</v>
      </c>
      <c r="T9" s="41" t="s">
        <v>33</v>
      </c>
      <c r="U9" s="45" t="s">
        <v>34</v>
      </c>
      <c r="V9" s="43" t="s">
        <v>38</v>
      </c>
    </row>
    <row r="10" spans="1:25" s="40" customFormat="1" ht="28.9" customHeight="1">
      <c r="A10" s="46"/>
      <c r="B10" s="47"/>
      <c r="C10" s="47"/>
      <c r="D10" s="48"/>
      <c r="E10" s="38"/>
      <c r="F10" s="38"/>
      <c r="G10" s="38"/>
      <c r="H10" s="38"/>
      <c r="I10" s="38"/>
      <c r="J10" s="38"/>
      <c r="K10" s="39"/>
      <c r="M10" s="41" t="s">
        <v>39</v>
      </c>
      <c r="N10" s="41" t="s">
        <v>40</v>
      </c>
      <c r="O10" s="45" t="s">
        <v>41</v>
      </c>
      <c r="P10" s="43" t="s">
        <v>42</v>
      </c>
      <c r="Q10" s="2"/>
      <c r="R10" s="43" t="s">
        <v>43</v>
      </c>
      <c r="S10" s="44" t="s">
        <v>44</v>
      </c>
      <c r="T10" s="41" t="s">
        <v>45</v>
      </c>
      <c r="U10" s="41" t="s">
        <v>46</v>
      </c>
      <c r="V10" s="43" t="s">
        <v>47</v>
      </c>
    </row>
    <row r="11" spans="1:25" s="40" customFormat="1" ht="20.25">
      <c r="A11" s="49" t="s">
        <v>48</v>
      </c>
      <c r="B11" s="50"/>
      <c r="C11" s="50"/>
      <c r="D11" s="51"/>
      <c r="E11" s="52"/>
      <c r="F11" s="52"/>
      <c r="G11" s="52"/>
      <c r="H11" s="52"/>
      <c r="I11" s="52"/>
      <c r="J11" s="52"/>
      <c r="K11" s="53"/>
      <c r="M11" s="42"/>
      <c r="N11" s="54">
        <v>0.12</v>
      </c>
      <c r="O11" s="54">
        <v>0.18</v>
      </c>
      <c r="P11" s="55"/>
      <c r="Q11" s="2"/>
      <c r="R11" s="55"/>
      <c r="S11" s="56"/>
      <c r="T11" s="57">
        <f>N11</f>
        <v>0.12</v>
      </c>
      <c r="U11" s="57">
        <f>O11</f>
        <v>0.18</v>
      </c>
      <c r="V11" s="55"/>
    </row>
    <row r="12" spans="1:25" ht="65.75" customHeight="1">
      <c r="A12" s="58"/>
      <c r="B12" s="59"/>
      <c r="C12" s="60" t="s">
        <v>49</v>
      </c>
      <c r="D12" s="61" t="s">
        <v>50</v>
      </c>
      <c r="E12" s="62" t="s">
        <v>51</v>
      </c>
      <c r="F12" s="63">
        <v>4</v>
      </c>
      <c r="G12" s="63">
        <v>1</v>
      </c>
      <c r="H12" s="63">
        <f>F12*G12</f>
        <v>4</v>
      </c>
      <c r="I12" s="64">
        <v>44621</v>
      </c>
      <c r="J12" s="64"/>
      <c r="K12" s="65" t="s">
        <v>52</v>
      </c>
      <c r="M12" s="66">
        <f>P12-O12-N12</f>
        <v>5250</v>
      </c>
      <c r="N12" s="66">
        <f>$N$11*$P12</f>
        <v>900</v>
      </c>
      <c r="O12" s="66">
        <f>$O$11*$P12</f>
        <v>1350</v>
      </c>
      <c r="P12" s="66">
        <v>7500</v>
      </c>
      <c r="R12" s="85">
        <v>0.48</v>
      </c>
      <c r="S12" s="67">
        <f>R12*P12</f>
        <v>3600</v>
      </c>
      <c r="T12" s="67">
        <f>$S12*$T$11</f>
        <v>432</v>
      </c>
      <c r="U12" s="67">
        <f>$S12*$U$11</f>
        <v>648</v>
      </c>
      <c r="V12" s="68">
        <f>S12+T12+U12</f>
        <v>4680</v>
      </c>
    </row>
    <row r="13" spans="1:25" ht="65.75" customHeight="1">
      <c r="A13" s="58"/>
      <c r="B13" s="59"/>
      <c r="C13" s="60" t="s">
        <v>53</v>
      </c>
      <c r="D13" s="61" t="s">
        <v>54</v>
      </c>
      <c r="E13" s="62" t="s">
        <v>55</v>
      </c>
      <c r="F13" s="63">
        <f>F12</f>
        <v>4</v>
      </c>
      <c r="G13" s="63">
        <v>1</v>
      </c>
      <c r="H13" s="63">
        <f>F13*G13</f>
        <v>4</v>
      </c>
      <c r="I13" s="64">
        <v>44621</v>
      </c>
      <c r="J13" s="64"/>
      <c r="K13" s="65" t="s">
        <v>52</v>
      </c>
      <c r="M13" s="66">
        <f t="shared" ref="M13:M14" si="0">P13-O13-N13</f>
        <v>2590</v>
      </c>
      <c r="N13" s="66">
        <f t="shared" ref="N13:N14" si="1">$N$11*$P13</f>
        <v>444</v>
      </c>
      <c r="O13" s="66">
        <f t="shared" ref="O13:O14" si="2">$O$11*$P13</f>
        <v>666</v>
      </c>
      <c r="P13" s="66">
        <v>3700</v>
      </c>
      <c r="R13" s="85">
        <f>R12</f>
        <v>0.48</v>
      </c>
      <c r="S13" s="67">
        <f t="shared" ref="S13:S14" si="3">R13*P13</f>
        <v>1776</v>
      </c>
      <c r="T13" s="67">
        <f>$S13*$T$11</f>
        <v>213.12</v>
      </c>
      <c r="U13" s="67">
        <f>$S13*$U$11</f>
        <v>319.68</v>
      </c>
      <c r="V13" s="68">
        <f t="shared" ref="V13:V14" si="4">S13+T13+U13</f>
        <v>2308.7999999999997</v>
      </c>
    </row>
    <row r="14" spans="1:25" ht="65.75" customHeight="1">
      <c r="A14" s="58"/>
      <c r="B14" s="59"/>
      <c r="C14" s="69" t="s">
        <v>56</v>
      </c>
      <c r="D14" s="61" t="s">
        <v>57</v>
      </c>
      <c r="E14" s="62" t="s">
        <v>58</v>
      </c>
      <c r="F14" s="63">
        <f>F13</f>
        <v>4</v>
      </c>
      <c r="G14" s="63">
        <v>3</v>
      </c>
      <c r="H14" s="63">
        <f>F14*G14</f>
        <v>12</v>
      </c>
      <c r="I14" s="64">
        <v>44621</v>
      </c>
      <c r="J14" s="64"/>
      <c r="K14" s="65" t="s">
        <v>52</v>
      </c>
      <c r="M14" s="66">
        <f t="shared" si="0"/>
        <v>962.5</v>
      </c>
      <c r="N14" s="66">
        <f t="shared" si="1"/>
        <v>165</v>
      </c>
      <c r="O14" s="66">
        <f t="shared" si="2"/>
        <v>247.5</v>
      </c>
      <c r="P14" s="66">
        <v>1375</v>
      </c>
      <c r="R14" s="85">
        <f>R13</f>
        <v>0.48</v>
      </c>
      <c r="S14" s="67">
        <f t="shared" si="3"/>
        <v>660</v>
      </c>
      <c r="T14" s="67">
        <f>$S14*$T$11</f>
        <v>79.2</v>
      </c>
      <c r="U14" s="67">
        <f>$S14*$U$11</f>
        <v>118.8</v>
      </c>
      <c r="V14" s="68">
        <f t="shared" si="4"/>
        <v>858</v>
      </c>
    </row>
    <row r="15" spans="1:25" ht="34.15" customHeight="1">
      <c r="A15" s="58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ht="77.650000000000006" customHeight="1">
      <c r="A16" s="58"/>
      <c r="B16" s="71"/>
      <c r="C16" s="71"/>
      <c r="D16" s="71"/>
      <c r="E16" s="58"/>
      <c r="F16" s="58"/>
      <c r="G16" s="72"/>
      <c r="H16" s="73"/>
      <c r="I16" s="74"/>
      <c r="J16" s="74"/>
      <c r="K16" s="58"/>
      <c r="M16" s="75">
        <f>SUM(M12:M15)</f>
        <v>8802.5</v>
      </c>
      <c r="N16" s="12"/>
      <c r="O16" s="12"/>
      <c r="P16" s="76">
        <f>SUM(P12:P15)</f>
        <v>12575</v>
      </c>
      <c r="R16" s="77" t="s">
        <v>10</v>
      </c>
      <c r="S16" s="78">
        <f>SUM(S12:S15)</f>
        <v>6036</v>
      </c>
      <c r="T16" s="79"/>
      <c r="U16" s="79"/>
      <c r="V16" s="76">
        <f>SUM(V12:V15)</f>
        <v>7846.7999999999993</v>
      </c>
    </row>
    <row r="17" spans="1:18" ht="15" customHeight="1">
      <c r="A17" s="58"/>
      <c r="B17" s="71"/>
      <c r="C17" s="71"/>
      <c r="D17" s="71"/>
      <c r="E17" s="58"/>
      <c r="F17" s="58"/>
      <c r="G17" s="72"/>
      <c r="H17" s="72"/>
      <c r="I17" s="72"/>
      <c r="J17" s="72"/>
      <c r="K17" s="72"/>
    </row>
    <row r="18" spans="1:18">
      <c r="A18" s="58"/>
      <c r="B18" s="71"/>
      <c r="C18" s="71"/>
      <c r="D18" s="71"/>
      <c r="E18" s="58"/>
      <c r="F18" s="58"/>
      <c r="G18" s="72"/>
      <c r="H18" s="72"/>
      <c r="I18" s="72"/>
      <c r="J18" s="72"/>
      <c r="K18" s="72"/>
    </row>
    <row r="19" spans="1:18">
      <c r="A19" s="58"/>
      <c r="B19" s="71"/>
      <c r="C19" s="71"/>
      <c r="D19" s="71"/>
      <c r="E19" s="58"/>
      <c r="F19" s="58"/>
      <c r="G19" s="72"/>
      <c r="H19" s="72"/>
      <c r="I19" s="72"/>
      <c r="J19" s="72"/>
      <c r="K19" s="72"/>
      <c r="Q19" s="80" t="s">
        <v>59</v>
      </c>
      <c r="R19" s="81">
        <f>1-(S16/M16)</f>
        <v>0.31428571428571428</v>
      </c>
    </row>
    <row r="20" spans="1:18">
      <c r="A20" s="58"/>
      <c r="B20" s="71"/>
      <c r="C20" s="71" t="s">
        <v>60</v>
      </c>
      <c r="D20" s="71"/>
      <c r="E20" s="58"/>
      <c r="F20" s="58"/>
      <c r="G20" s="72"/>
      <c r="H20" s="72"/>
      <c r="I20" s="72"/>
      <c r="J20" s="72"/>
      <c r="K20" s="72"/>
    </row>
    <row r="21" spans="1:18">
      <c r="A21" s="58"/>
      <c r="B21" s="71"/>
      <c r="C21" s="71" t="s">
        <v>61</v>
      </c>
      <c r="D21" s="71"/>
      <c r="E21" s="58"/>
      <c r="F21" s="58"/>
      <c r="G21" s="72"/>
      <c r="H21" s="72"/>
      <c r="I21" s="72"/>
      <c r="J21" s="72"/>
      <c r="K21" s="72"/>
    </row>
    <row r="22" spans="1:18">
      <c r="A22" s="58"/>
      <c r="B22" s="71"/>
      <c r="C22" s="71" t="s">
        <v>62</v>
      </c>
      <c r="D22" s="71"/>
      <c r="E22" s="58"/>
      <c r="F22" s="71"/>
      <c r="G22" s="71"/>
      <c r="H22" s="71"/>
      <c r="I22" s="71"/>
      <c r="J22" s="71"/>
      <c r="K22" s="71"/>
    </row>
    <row r="23" spans="1:18">
      <c r="A23" s="82"/>
      <c r="B23" s="2" t="s">
        <v>63</v>
      </c>
      <c r="C23" s="83" t="s">
        <v>64</v>
      </c>
    </row>
    <row r="24" spans="1:18">
      <c r="A24" s="82" t="s">
        <v>65</v>
      </c>
      <c r="G24" s="2" t="s">
        <v>66</v>
      </c>
    </row>
    <row r="26" spans="1:18">
      <c r="C26" s="84" t="s">
        <v>10</v>
      </c>
      <c r="D26" s="84"/>
      <c r="E26" s="84"/>
    </row>
  </sheetData>
  <mergeCells count="15">
    <mergeCell ref="R8:V8"/>
    <mergeCell ref="A11:D11"/>
    <mergeCell ref="C26:E26"/>
    <mergeCell ref="A6:B6"/>
    <mergeCell ref="C6:D6"/>
    <mergeCell ref="E6:G6"/>
    <mergeCell ref="H6:J6"/>
    <mergeCell ref="A7:B8"/>
    <mergeCell ref="M8:P8"/>
    <mergeCell ref="A2:D2"/>
    <mergeCell ref="G2:K2"/>
    <mergeCell ref="A3:D5"/>
    <mergeCell ref="I3:J3"/>
    <mergeCell ref="I4:J4"/>
    <mergeCell ref="I5:J5"/>
  </mergeCells>
  <hyperlinks>
    <hyperlink ref="C23" r:id="rId1"/>
  </hyperlinks>
  <pageMargins left="0.7" right="0.7" top="0.75" bottom="0.75" header="0.3" footer="0.3"/>
  <pageSetup paperSize="9" scale="40" orientation="landscape" horizontalDpi="1200" verticalDpi="1200" r:id="rId2"/>
  <headerFooter>
    <oddFooter xml:space="preserve">&amp;L&amp;"-,Bold"&amp;18KONSTRUCT     &amp;11   &amp;"-,Regular"    
&amp;C&amp;8In strict Compliance to The Konstruct , Specifications , terms and Conditions 
  &amp;F&amp;11                 
&amp;8 &amp;D    / &amp;T&amp;R&amp;G 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 CALCULATOR  </vt:lpstr>
      <vt:lpstr>'TAX CALCULATOR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Kalmane</dc:creator>
  <cp:lastModifiedBy>Kalmane</cp:lastModifiedBy>
  <dcterms:created xsi:type="dcterms:W3CDTF">2023-04-20T01:13:25Z</dcterms:created>
  <dcterms:modified xsi:type="dcterms:W3CDTF">2023-04-20T01:14:10Z</dcterms:modified>
</cp:coreProperties>
</file>